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Default Extension="vml" ContentType="application/vnd.openxmlformats-officedocument.vmlDrawing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
  <Relationship Id="rId4" Type="http://schemas.openxmlformats.org/officeDocument/2006/relationships/custom-properties" Target="docProps/custom.xml"/>
  <Relationship Id="rId3" Type="http://schemas.openxmlformats.org/package/2006/relationships/metadata/core-properties" Target="docProps/core.xml"/>
  <Relationship Id="rId2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lastEdited="4" lowestEdited="4" rupBuild="3820"/>
  <workbookPr date1904="0"/>
  <bookViews>
    <workbookView activeTab="0" windowWidth="12800" windowHeight="8010"/>
  </bookViews>
  <sheets>
    <sheet name="Development" sheetId="1" r:id="rId1"/>
    <sheet name="SpeedUp" sheetId="2" r:id="rId2"/>
    <sheet name="Sheet3" sheetId="3" r:id="rId3"/>
  </sheets>
  <definedNames>
    <definedName name="_xlnm.Sheet_Title" localSheetId="0">"Sheet1"</definedName>
    <definedName name="_xlnm.Print_Area" localSheetId="0">#REF!</definedName>
    <definedName name="_xlnm.Sheet_Title" localSheetId="1">"Sheet2"</definedName>
    <definedName name="_xlnm.Print_Area" localSheetId="1">#REF!</definedName>
    <definedName name="_xlnm.Sheet_Title" localSheetId="2">"Sheet3"</definedName>
    <definedName name="_xlnm.Print_Area" localSheetId="2">#REF!</definedName>
  </definedNames>
  <calcPr calcMode="auto" iterate="1" iterateCount="100" iterateDelta="0.001"/>
  <webPublishing allowPng="1" css="0" codePage="1252"/>
</workbook>
</file>

<file path=xl/sharedStrings.xml><?xml version="1.0" encoding="utf-8"?>
<sst xmlns="http://schemas.openxmlformats.org/spreadsheetml/2006/main" uniqueCount="7" count="7">
  <si>
    <t>Total</t>
  </si>
  <si>
    <t>Linux</t>
  </si>
  <si>
    <t>Intel core i9-9900K@3.6GHz</t>
  </si>
  <si>
    <t>7.0.1 (develop)</t>
  </si>
  <si>
    <t>Windows</t>
  </si>
  <si>
    <t>Intel skylake (core m7) Intel Core(TM)i7-6500U@2.50GHz</t>
  </si>
  <si>
    <t>Default settings, but NUM_THREAD, OMP_NUM_THREAD set to 1</t>
  </si>
</sst>
</file>

<file path=xl/styles.xml><?xml version="1.0" encoding="utf-8"?>
<styleSheet xmlns="http://schemas.openxmlformats.org/spreadsheetml/2006/main">
  <numFmts count="1">
    <numFmt formatCode="d/m/yyyy" numFmtId="100"/>
  </numFmts>
  <fonts count="1">
    <font>
      <b val="0"/>
      <i val="0"/>
      <u val="none"/>
      <color rgb="FF000000"/>
      <name val="Sans"/>
      <vertAlign val="baseline"/>
      <sz val="10"/>
      <strike val="0"/>
    </font>
  </fonts>
  <fills count="2">
    <fill>
      <patternFill patternType="none"/>
    </fill>
    <fill>
      <patternFill patternType="gray125"/>
    </fill>
  </fills>
  <borders count="1">
    <border diagonalUp="0" diagonalDown="0">
      <left style="none">
        <color rgb="FFC7C7C7"/>
      </left>
      <right style="none">
        <color rgb="FFC7C7C7"/>
      </right>
      <top style="none">
        <color rgb="FFC7C7C7"/>
      </top>
      <bottom style="none">
        <color rgb="FFC7C7C7"/>
      </bottom>
    </border>
  </borders>
  <cellStyleXfs count="1">
    <xf fontId="0" fillId="0" borderId="0" numFmtId="0">
      <alignment horizontal="general" vertical="bottom" wrapText="0" shrinkToFit="0" textRotation="0" indent="0"/>
      <protection locked="1" hidden="0"/>
    </xf>
  </cellStyleXfs>
  <cellXfs count="3">
    <xf applyAlignment="1" applyBorder="1" applyFont="1" applyFill="1" applyNumberFormat="1" fontId="0" fillId="0" borderId="0" numFmtId="0" xfId="0">
      <alignment horizontal="general" vertical="bottom" wrapText="0" shrinkToFit="0" textRotation="0" indent="0"/>
      <protection locked="1" hidden="0"/>
    </xf>
    <xf applyAlignment="1" applyBorder="1" applyFont="1" applyFill="1" applyNumberFormat="1" fontId="0" fillId="0" borderId="0" numFmtId="100" xfId="0">
      <alignment horizontal="general" vertical="bottom" wrapText="0" shrinkToFit="0" textRotation="0" indent="0"/>
      <protection locked="1" hidden="0"/>
    </xf>
    <xf applyAlignment="1" applyBorder="1" applyFont="1" applyFill="1" applyNumberFormat="1" fontId="0" fillId="0" borderId="0" numFmtId="10" xfId="0">
      <alignment horizontal="general" vertical="bottom" wrapText="0" shrinkToFit="0" textRotation="0" indent="0"/>
      <protection locked="1" hidden="0"/>
    </xf>
  </cellXfs>
</styleSheet>
</file>

<file path=xl/_rels/workbook.xml.rels><?xml version="1.0" encoding="UTF-8"?>
<Relationships xmlns="http://schemas.openxmlformats.org/package/2006/relationships">
  <Relationship Id="rId5" Type="http://schemas.openxmlformats.org/officeDocument/2006/relationships/styles" Target="styles.xml"/>
  <Relationship Id="rId4" Type="http://schemas.openxmlformats.org/officeDocument/2006/relationships/sharedStrings" Target="sharedStrings.xml"/>
  <Relationship Id="rId3" Type="http://schemas.openxmlformats.org/officeDocument/2006/relationships/worksheet" Target="worksheets/sheet3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 xmlns:gnmx="http://www.gnumeric.org/ext/spreadsheetml">
  <sheetPr>
    <pageSetUpPr fitToPage="0"/>
  </sheetPr>
  <dimension ref="A1:L34"/>
  <sheetViews>
    <sheetView workbookViewId="0" tabSelected="1">
      <selection activeCell="F35" sqref="F35"/>
    </sheetView>
  </sheetViews>
  <sheetFormatPr defaultRowHeight="12.5"/>
  <cols>
    <col min="1" max="1" style="0" width="11" bestFit="1" customWidth="1"/>
    <col min="2" max="2" style="0" width="16.26953125" customWidth="1"/>
    <col min="3" max="5" style="0" width="9.142307692307693"/>
    <col min="6" max="6" style="0" width="9.26953125" bestFit="1" customWidth="1"/>
    <col min="7" max="16384" style="0" width="9.142307692307693"/>
  </cols>
  <sheetData>
    <row r="1" spans="1:12">
      <c r="A1" t="inlineStr">
        <is>
          <t>Timings for running</t>
        </is>
      </c>
    </row>
    <row r="2" spans="1:12">
      <c r="A2" t="inlineStr">
        <is>
          <t>make benchmark</t>
        </is>
      </c>
    </row>
    <row r="4" spans="1:12">
      <c r="A4" t="inlineStr">
        <is>
          <t>Date</t>
        </is>
      </c>
      <c r="B4" t="inlineStr">
        <is>
          <t>Version</t>
        </is>
      </c>
      <c r="C4" t="inlineStr">
        <is>
          <t>User</t>
        </is>
      </c>
      <c r="D4" t="inlineStr">
        <is>
          <t>System</t>
        </is>
      </c>
      <c r="E4" t="inlineStr">
        <is>
          <t>System%</t>
        </is>
      </c>
      <c r="F4" t="s">
        <v>0</v>
      </c>
      <c r="G4" t="inlineStr">
        <is>
          <t>OS</t>
        </is>
      </c>
      <c r="H4" t="inlineStr">
        <is>
          <t>Machine</t>
        </is>
      </c>
      <c r="L4" t="inlineStr">
        <is>
          <t>Comments</t>
        </is>
      </c>
    </row>
    <row r="5" spans="1:12">
      <c r="A5" s="1">
        <v>44497</v>
      </c>
      <c r="B5" t="inlineStr">
        <is>
          <t>6.4.5</t>
        </is>
      </c>
      <c r="C5">
        <v>885.27999999999997</v>
      </c>
      <c r="D5">
        <v>33.240000000000002</v>
      </c>
      <c r="E5">
        <v>309</v>
      </c>
      <c r="F5">
        <v>296.36000000000001</v>
      </c>
      <c r="G5" t="s">
        <v>1</v>
      </c>
      <c r="H5" t="s">
        <v>2</v>
      </c>
    </row>
    <row r="6" spans="1:12">
      <c r="A6" s="1">
        <v>44497</v>
      </c>
      <c r="B6" t="inlineStr">
        <is>
          <t>6.4.5 (develop)</t>
        </is>
      </c>
      <c r="C6">
        <v>874.24000000000001</v>
      </c>
      <c r="D6">
        <v>32.890000000000001</v>
      </c>
      <c r="E6">
        <v>308</v>
      </c>
      <c r="F6">
        <v>294.24000000000001</v>
      </c>
      <c r="G6" t="s">
        <v>1</v>
      </c>
      <c r="H6" t="s">
        <v>2</v>
      </c>
    </row>
    <row r="7" spans="1:12">
      <c r="A7" s="1">
        <v>44497</v>
      </c>
      <c r="B7" t="inlineStr">
        <is>
          <t>6.4.3 (develop)</t>
        </is>
      </c>
      <c r="C7">
        <v>720.80999999999995</v>
      </c>
      <c r="D7">
        <v>30.940000000000001</v>
      </c>
      <c r="E7">
        <v>299</v>
      </c>
      <c r="F7">
        <v>251.06</v>
      </c>
      <c r="G7" t="s">
        <v>1</v>
      </c>
      <c r="H7" t="s">
        <v>2</v>
      </c>
      <c r="L7" t="inlineStr">
        <is>
          <t>I was expecting this to be a lot quicker!</t>
        </is>
      </c>
    </row>
    <row r="8" spans="1:12">
      <c r="A8" s="1">
        <v>44498</v>
      </c>
      <c r="B8" t="s">
        <v>3</v>
      </c>
      <c r="C8">
        <v>589.29999999999995</v>
      </c>
      <c r="D8">
        <v>20.829999999999998</v>
      </c>
      <c r="E8">
        <v>262</v>
      </c>
      <c r="F8">
        <v>232.59</v>
      </c>
      <c r="G8" t="s">
        <v>1</v>
      </c>
      <c r="H8" t="s">
        <v>2</v>
      </c>
      <c r="L8" t="inlineStr">
        <is>
          <t>A bit better.</t>
        </is>
      </c>
    </row>
    <row r="9" spans="1:12">
      <c r="A9" s="1">
        <v>44498</v>
      </c>
      <c r="B9" t="s">
        <v>3</v>
      </c>
      <c r="C9">
        <v>469.01999999999998</v>
      </c>
      <c r="D9">
        <v>19.469999999999999</v>
      </c>
      <c r="E9">
        <v>453</v>
      </c>
      <c r="F9">
        <v>107.65000000000001</v>
      </c>
      <c r="G9" t="s">
        <v>1</v>
      </c>
      <c r="H9" t="s">
        <v>2</v>
      </c>
      <c r="L9" t="inlineStr">
        <is>
          <t>Removed excel checking</t>
        </is>
      </c>
    </row>
    <row r="10" spans="1:12" ht="13.5">
      <c r="A10" s="1">
        <v>44498</v>
      </c>
      <c r="B10" t="s">
        <v>3</v>
      </c>
      <c r="C10">
        <v>599.09000000000003</v>
      </c>
      <c r="D10">
        <v>11.529999999999999</v>
      </c>
      <c r="E10">
        <v>176</v>
      </c>
      <c r="F10">
        <v>346.07999999999998</v>
      </c>
      <c r="G10" t="s">
        <v>1</v>
      </c>
      <c r="H10" t="s">
        <v>2</v>
      </c>
      <c r="L10" t="inlineStr">
        <is>
          <t>Need to make sure only 1 thread was used for BLAS and for OMP</t>
        </is>
      </c>
    </row>
    <row r="11" spans="1:12">
      <c r="A11" s="1">
        <v>44498</v>
      </c>
      <c r="B11" t="s">
        <v>3</v>
      </c>
      <c r="C11">
        <v>0</v>
      </c>
      <c r="D11">
        <v>0</v>
      </c>
      <c r="F11">
        <v>1419.2529999999999</v>
      </c>
      <c r="G11" t="s">
        <v>4</v>
      </c>
      <c r="H11" t="s">
        <v>5</v>
      </c>
    </row>
    <row r="12" spans="1:12">
      <c r="A12" s="1">
        <v>44498</v>
      </c>
      <c r="B12" t="s">
        <v>3</v>
      </c>
      <c r="C12">
        <v>0</v>
      </c>
      <c r="D12">
        <v>0</v>
      </c>
      <c r="F12">
        <v>1104.95</v>
      </c>
      <c r="G12" t="s">
        <v>4</v>
      </c>
      <c r="H12" t="s">
        <v>5</v>
      </c>
      <c r="L12" t="inlineStr">
        <is>
          <t>Added Num_THREAD=1 and OMP_NUM_THREAD=1</t>
        </is>
      </c>
    </row>
    <row r="13" spans="1:12">
      <c r="A13" s="1">
        <v>44504</v>
      </c>
      <c r="B13" t="s">
        <v>3</v>
      </c>
      <c r="C13">
        <v>469.5</v>
      </c>
      <c r="D13">
        <v>20.219999999999999</v>
      </c>
      <c r="E13">
        <v>444</v>
      </c>
      <c r="F13">
        <v>110.23999999999999</v>
      </c>
      <c r="G13" t="s">
        <v>1</v>
      </c>
      <c r="H13" t="s">
        <v>2</v>
      </c>
    </row>
    <row r="14" spans="1:12" ht="13.5">
      <c r="A14" s="1">
        <v>44505</v>
      </c>
      <c r="B14" t="s">
        <v>3</v>
      </c>
      <c r="C14">
        <v>0</v>
      </c>
      <c r="D14">
        <v>0</v>
      </c>
      <c r="E14">
        <v>0</v>
      </c>
      <c r="F14">
        <v>1612</v>
      </c>
      <c r="G14" t="s">
        <v>4</v>
      </c>
      <c r="H14" t="s">
        <v>5</v>
      </c>
      <c r="L14" t="inlineStr">
        <is>
          <t>Running in a command shell</t>
        </is>
      </c>
    </row>
    <row r="15" spans="1:12" ht="13.5">
      <c r="A15" s="1">
        <v>44505</v>
      </c>
      <c r="B15" t="s">
        <v>3</v>
      </c>
      <c r="C15">
        <v>0</v>
      </c>
      <c r="D15">
        <v>0</v>
      </c>
      <c r="E15">
        <v>0</v>
      </c>
      <c r="F15">
        <v>1214</v>
      </c>
      <c r="G15" t="s">
        <v>4</v>
      </c>
      <c r="H15" t="s">
        <v>5</v>
      </c>
    </row>
    <row r="16" spans="1:12">
      <c r="A16" s="1">
        <v>44510</v>
      </c>
      <c r="B16" t="s">
        <v>3</v>
      </c>
      <c r="C16">
        <v>465.02999999999997</v>
      </c>
      <c r="D16">
        <v>19.629999999999999</v>
      </c>
      <c r="E16">
        <v>451</v>
      </c>
      <c r="F16">
        <v>107.29000000000001</v>
      </c>
      <c r="G16" t="s">
        <v>1</v>
      </c>
      <c r="H16" t="s">
        <v>2</v>
      </c>
      <c r="L16" t="inlineStr">
        <is>
          <t>Getting ready to release</t>
        </is>
      </c>
    </row>
    <row r="17" spans="1:12">
      <c r="A17" s="1">
        <v>44526</v>
      </c>
      <c r="B17" t="s">
        <v>3</v>
      </c>
      <c r="C17">
        <v>464.89999999999998</v>
      </c>
      <c r="D17">
        <v>15.609999999999999</v>
      </c>
      <c r="E17">
        <v>434</v>
      </c>
      <c r="F17">
        <v>110.62</v>
      </c>
      <c r="G17" t="s">
        <v>1</v>
      </c>
      <c r="H17" t="s">
        <v>2</v>
      </c>
      <c r="L17" t="inlineStr">
        <is>
          <t>Switch from imap to map</t>
        </is>
      </c>
    </row>
    <row r="18" spans="1:12">
      <c r="A18" s="1">
        <v>44526</v>
      </c>
      <c r="B18" t="s">
        <v>3</v>
      </c>
      <c r="C18">
        <v>500.31</v>
      </c>
      <c r="D18">
        <v>16.879999999999999</v>
      </c>
      <c r="E18">
        <v>445</v>
      </c>
      <c r="F18">
        <v>115.90000000000001</v>
      </c>
      <c r="G18" t="s">
        <v>1</v>
      </c>
      <c r="H18" t="s">
        <v>2</v>
      </c>
      <c r="L18" t="inlineStr">
        <is>
          <t>Switching back to imap</t>
        </is>
      </c>
    </row>
    <row r="19" spans="1:12">
      <c r="A19" s="1">
        <v>44526</v>
      </c>
      <c r="B19" t="s">
        <v>3</v>
      </c>
      <c r="C19">
        <v>450.25999999999999</v>
      </c>
      <c r="D19">
        <v>15.960000000000001</v>
      </c>
      <c r="E19">
        <v>401</v>
      </c>
      <c r="F19">
        <v>116</v>
      </c>
      <c r="G19" t="s">
        <v>1</v>
      </c>
      <c r="H19" t="s">
        <v>2</v>
      </c>
      <c r="L19" t="inlineStr">
        <is>
          <t>Chunksize = 100</t>
        </is>
      </c>
    </row>
    <row r="20" spans="1:12">
      <c r="A20" s="1">
        <v>44526</v>
      </c>
      <c r="B20" t="s">
        <v>3</v>
      </c>
      <c r="C20">
        <v>485.97000000000003</v>
      </c>
      <c r="D20">
        <v>16.629999999999999</v>
      </c>
      <c r="E20">
        <v>450</v>
      </c>
      <c r="F20">
        <v>111.48999999999999</v>
      </c>
      <c r="G20" t="s">
        <v>1</v>
      </c>
      <c r="H20" t="s">
        <v>2</v>
      </c>
      <c r="L20" t="inlineStr">
        <is>
          <t>Chunksize = 20</t>
        </is>
      </c>
    </row>
    <row r="21" spans="1:12">
      <c r="A21" s="1">
        <v>44526</v>
      </c>
      <c r="B21" t="s">
        <v>3</v>
      </c>
      <c r="C21">
        <v>490.81999999999999</v>
      </c>
      <c r="D21">
        <v>18.460000000000001</v>
      </c>
      <c r="E21">
        <v>450</v>
      </c>
      <c r="F21">
        <v>113.12</v>
      </c>
      <c r="G21" t="s">
        <v>1</v>
      </c>
      <c r="H21" t="s">
        <v>2</v>
      </c>
      <c r="L21" t="inlineStr">
        <is>
          <t>Chunksize = 10</t>
        </is>
      </c>
    </row>
    <row r="22" spans="1:12">
      <c r="A22" s="1">
        <v>44526</v>
      </c>
      <c r="B22" t="s">
        <v>3</v>
      </c>
      <c r="C22">
        <v>532.49000000000001</v>
      </c>
      <c r="D22">
        <v>19.66</v>
      </c>
      <c r="E22">
        <v>447</v>
      </c>
      <c r="F22">
        <v>123.36</v>
      </c>
      <c r="G22" t="s">
        <v>1</v>
      </c>
      <c r="H22" t="s">
        <v>2</v>
      </c>
      <c r="L22" t="inlineStr">
        <is>
          <t>Chunksize = 5</t>
        </is>
      </c>
    </row>
    <row r="23" spans="1:12">
      <c r="A23" s="1">
        <v>44526</v>
      </c>
      <c r="B23" t="s">
        <v>3</v>
      </c>
      <c r="C23">
        <v>619.51999999999998</v>
      </c>
      <c r="D23">
        <v>11.359999999999999</v>
      </c>
      <c r="E23">
        <v>177</v>
      </c>
      <c r="F23">
        <v>355.06999999999999</v>
      </c>
      <c r="G23" t="s">
        <v>1</v>
      </c>
      <c r="H23" t="s">
        <v>5</v>
      </c>
      <c r="L23" t="inlineStr">
        <is>
          <t>Using new chunk sizes</t>
        </is>
      </c>
    </row>
    <row r="24" spans="1:12" ht="13.5">
      <c r="A24" s="1">
        <v>44518</v>
      </c>
      <c r="B24" t="s">
        <v>3</v>
      </c>
      <c r="F24">
        <f>9*60+44</f>
        <v>584</v>
      </c>
      <c r="G24" t="s">
        <v>4</v>
      </c>
      <c r="H24" t="s">
        <v>5</v>
      </c>
      <c r="L24" t="inlineStr">
        <is>
          <t>Numthread=1, thread</t>
        </is>
      </c>
    </row>
    <row r="25" spans="1:12" ht="13.5">
      <c r="A25" s="1">
        <v>44518</v>
      </c>
      <c r="B25" t="s">
        <v>3</v>
      </c>
      <c r="F25">
        <f>19*60+41</f>
        <v>1181</v>
      </c>
      <c r="L25" t="inlineStr">
        <is>
          <t>Numthread=2, thread</t>
        </is>
      </c>
    </row>
    <row r="26" spans="1:12">
      <c r="A26" s="1">
        <v>44531</v>
      </c>
      <c r="B26" t="s">
        <v>3</v>
      </c>
      <c r="C26">
        <v>419.43000000000001</v>
      </c>
      <c r="D26">
        <v>15.880000000000001</v>
      </c>
      <c r="E26">
        <v>433</v>
      </c>
      <c r="F26">
        <v>100.3</v>
      </c>
      <c r="L26" t="inlineStr">
        <is>
          <t>Switched to multiprocessing (not pathos)</t>
        </is>
      </c>
    </row>
    <row r="27" spans="1:12" ht="13.5">
      <c r="A27" s="1">
        <v>44518</v>
      </c>
      <c r="B27" t="s">
        <v>3</v>
      </c>
      <c r="F27">
        <f>16*60+23</f>
        <v>983</v>
      </c>
      <c r="G27" t="s">
        <v>4</v>
      </c>
      <c r="H27" t="s">
        <v>5</v>
      </c>
      <c r="L27" t="inlineStr">
        <is>
          <t>Using multiprocessing</t>
        </is>
      </c>
    </row>
    <row r="28" spans="1:12" ht="13.5">
      <c r="A28" s="1">
        <v>44532</v>
      </c>
      <c r="B28" t="s">
        <v>3</v>
      </c>
      <c r="C28">
        <v>362.75</v>
      </c>
      <c r="D28">
        <v>6.2199999999999998</v>
      </c>
      <c r="E28">
        <v>382</v>
      </c>
      <c r="F28">
        <v>96.400000000000006</v>
      </c>
      <c r="G28" t="s">
        <v>1</v>
      </c>
      <c r="H28" t="s">
        <v>2</v>
      </c>
      <c r="L28" t="inlineStr">
        <is>
          <t>Use partial method and removed crystal_permittivity array from call in powder</t>
        </is>
      </c>
    </row>
    <row r="29" spans="1:12" ht="13.5">
      <c r="A29" s="1">
        <v>44532</v>
      </c>
      <c r="B29" t="s">
        <v>3</v>
      </c>
      <c r="C29">
        <v>344.39999999999998</v>
      </c>
      <c r="D29">
        <v>5.5800000000000001</v>
      </c>
      <c r="E29">
        <v>380</v>
      </c>
      <c r="F29">
        <v>91.200000000000003</v>
      </c>
      <c r="G29" t="s">
        <v>1</v>
      </c>
      <c r="H29" t="s">
        <v>2</v>
      </c>
      <c r="L29" t="inlineStr">
        <is>
          <t>Replace readline with readlines and new io wrapper</t>
        </is>
      </c>
    </row>
    <row r="30" spans="1:12" ht="13.5">
      <c r="A30" s="1">
        <v>44532</v>
      </c>
      <c r="B30" t="s">
        <v>3</v>
      </c>
      <c r="C30">
        <v>399.45999999999998</v>
      </c>
      <c r="D30">
        <v>38.240000000000002</v>
      </c>
      <c r="E30">
        <v>126</v>
      </c>
      <c r="F30">
        <f>5*60+46</f>
        <v>346</v>
      </c>
      <c r="G30" t="s">
        <v>1</v>
      </c>
      <c r="H30" t="s">
        <v>2</v>
      </c>
      <c r="L30" t="inlineStr">
        <is>
          <t>Single processor</t>
        </is>
      </c>
    </row>
    <row r="31" spans="1:12" ht="13.5">
      <c r="A31" s="1">
        <v>44532</v>
      </c>
      <c r="B31" t="s">
        <v>3</v>
      </c>
      <c r="F31">
        <f>7*60+30.109999999999999</f>
        <v>450.11000000000001</v>
      </c>
      <c r="G31" t="s">
        <v>4</v>
      </c>
      <c r="H31" t="s">
        <v>5</v>
      </c>
      <c r="L31" t="inlineStr">
        <is>
          <t>Default settings</t>
        </is>
      </c>
    </row>
    <row r="32" spans="1:12" ht="13.5">
      <c r="A32" s="1">
        <v>44532</v>
      </c>
      <c r="B32" t="s">
        <v>3</v>
      </c>
      <c r="F32">
        <f>9*60+53</f>
        <v>593</v>
      </c>
      <c r="G32" t="s">
        <v>4</v>
      </c>
      <c r="H32" t="s">
        <v>5</v>
      </c>
      <c r="L32" t="inlineStr">
        <is>
          <t>PDIELEC_NUM_THREAD=1, PDIELEC_NUM_CORES=1</t>
        </is>
      </c>
    </row>
    <row r="33" spans="1:12" ht="13.5">
      <c r="A33" s="1">
        <v>44532</v>
      </c>
      <c r="B33" t="s">
        <v>3</v>
      </c>
      <c r="F33">
        <f>7*60+12</f>
        <v>432</v>
      </c>
      <c r="G33" t="s">
        <v>4</v>
      </c>
      <c r="H33" t="s">
        <v>5</v>
      </c>
      <c r="L33" t="s">
        <v>6</v>
      </c>
    </row>
    <row r="34" spans="1:12" ht="13.5">
      <c r="A34" s="1">
        <v>44532</v>
      </c>
      <c r="B34" t="s">
        <v>3</v>
      </c>
      <c r="F34">
        <v>358.08999999999997</v>
      </c>
      <c r="G34" t="s">
        <v>1</v>
      </c>
      <c r="H34" t="s">
        <v>5</v>
      </c>
      <c r="L34" t="s">
        <v>6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66666666666667" bottom="1.6666666666666667" header="1" footer="1"/>
  <pageSetup blackAndWhite="0" cellComments="asDisplayed" draft="0" errors="displayed" fitToHeight="0" fitToWidth="0" orientation="portrait" pageOrder="downThenOver" paperSize="9" scale="100" useFirstPageNumber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gnmx="http://www.gnumeric.org/ext/spreadsheetml">
  <sheetPr>
    <pageSetUpPr fitToPage="0"/>
  </sheetPr>
  <dimension ref="A1:I17"/>
  <sheetViews>
    <sheetView workbookViewId="0">
      <selection activeCell="B10" sqref="B10"/>
    </sheetView>
  </sheetViews>
  <sheetFormatPr defaultRowHeight="12.5"/>
  <cols>
    <col min="1" max="2" style="0" width="9.142307692307693"/>
    <col min="3" max="3" style="0" width="19.54296875" bestFit="1" customWidth="1"/>
    <col min="4" max="16384" style="0" width="9.142307692307693"/>
  </cols>
  <sheetData>
    <row r="1" spans="1:9">
      <c r="A1" t="inlineStr">
        <is>
          <t>Processors</t>
        </is>
      </c>
      <c r="B1" t="s">
        <v>0</v>
      </c>
      <c r="C1" t="inlineStr">
        <is>
          <t>Speedup</t>
        </is>
      </c>
    </row>
    <row r="2" spans="1:9" ht="13.5">
      <c r="A2">
        <v>1</v>
      </c>
      <c r="B2">
        <f>6*60+23.5</f>
        <v>383.5</v>
      </c>
      <c r="C2">
        <v>1</v>
      </c>
      <c r="I2" s="2"/>
    </row>
    <row r="3" spans="1:9" ht="13.5">
      <c r="A3">
        <v>2</v>
      </c>
      <c r="B3">
        <f>3*60+5.2999999999999998</f>
        <v>185.30000000000001</v>
      </c>
      <c r="C3">
        <f>$B$2/B3</f>
        <v>2.0696168375607122</v>
      </c>
      <c r="I3" s="2"/>
    </row>
    <row r="4" spans="1:9" ht="13.5">
      <c r="A4">
        <v>3</v>
      </c>
      <c r="B4">
        <f>2*60+22.300000000000001</f>
        <v>142.30000000000001</v>
      </c>
      <c r="C4">
        <f>$B$2/B4</f>
        <v>2.6950105411103302</v>
      </c>
      <c r="I4" s="2"/>
    </row>
    <row r="5" spans="1:9" ht="13.5">
      <c r="A5">
        <v>4</v>
      </c>
      <c r="B5">
        <f>124.16</f>
        <v>124.16</v>
      </c>
      <c r="C5">
        <f>$B$2/B5</f>
        <v>3.0887564432989691</v>
      </c>
      <c r="I5" s="2"/>
    </row>
    <row r="6" spans="1:9" ht="13.5">
      <c r="A6">
        <v>5</v>
      </c>
      <c r="B6">
        <v>110.08</v>
      </c>
      <c r="C6">
        <f>$B$2/B6</f>
        <v>3.4838299418604652</v>
      </c>
      <c r="I6" s="2"/>
    </row>
    <row r="7" spans="1:9" ht="13.5">
      <c r="A7">
        <v>6</v>
      </c>
      <c r="B7">
        <v>103.05</v>
      </c>
      <c r="C7">
        <f>$B$2/B7</f>
        <v>3.7214944201843765</v>
      </c>
      <c r="I7" s="2"/>
    </row>
    <row r="8" spans="1:9" ht="13.5">
      <c r="A8">
        <v>7</v>
      </c>
      <c r="B8">
        <v>96.069999999999993</v>
      </c>
      <c r="C8">
        <f>$B$2/B8</f>
        <v>3.9918809201623819</v>
      </c>
      <c r="I8" s="2"/>
    </row>
    <row r="9" spans="1:9" ht="13.5">
      <c r="A9">
        <v>8</v>
      </c>
      <c r="B9">
        <v>92.640000000000001</v>
      </c>
      <c r="C9">
        <f>$B$2/B9</f>
        <v>4.139680483592401</v>
      </c>
      <c r="I9" s="2"/>
    </row>
    <row r="10" spans="1:9">
      <c r="I10" s="2"/>
    </row>
    <row r="11" spans="1:9">
      <c r="I11" s="2"/>
    </row>
    <row r="12" spans="1:9">
      <c r="I12" s="2"/>
    </row>
    <row r="13" spans="1:9">
      <c r="I13" s="2"/>
    </row>
    <row r="14" spans="1:9">
      <c r="I14" s="2"/>
    </row>
    <row r="15" spans="1:9">
      <c r="I15" s="2"/>
    </row>
    <row r="16" spans="1:9">
      <c r="I16" s="2"/>
    </row>
    <row r="17" spans="1:9">
      <c r="I17" s="2"/>
    </row>
  </sheetData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66666666666667" bottom="1.6666666666666667" header="1" footer="1"/>
  <pageSetup blackAndWhite="0" cellComments="asDisplayed" draft="0" errors="displayed" fitToHeight="0" fitToWidth="0" orientation="portrait" pageOrder="downThenOver" paperSize="9" scale="100" useFirstPageNumb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gnmx="http://www.gnumeric.org/ext/spreadsheetml">
  <sheetPr>
    <pageSetUpPr fitToPage="0"/>
  </sheetPr>
  <dimension ref="A1"/>
  <sheetViews>
    <sheetView workbookViewId="0">
      <selection activeCell="A1" sqref="A1"/>
    </sheetView>
  </sheetViews>
  <sheetFormatPr defaultRowHeight="12.5"/>
  <cols>
    <col min="1" max="16384" style="0" width="9.142307692307693"/>
  </cols>
  <sheetData/>
  <sheetProtection formatCells="0" formatColumns="0" formatRows="0" insertColumns="0" insertRows="0" insertHyperlinks="0" deleteColumns="0" deleteRows="0" selectLockedCells="1" sort="0" autoFilter="0" pivotTables="0" selectUnlockedCells="1"/>
  <printOptions/>
  <pageMargins left="1" right="1" top="1.6666666666666667" bottom="1.6666666666666667" header="1" footer="1"/>
  <pageSetup blackAndWhite="0" cellComments="asDisplayed" draft="0" errors="displayed" fitToHeight="0" fitToWidth="0" orientation="portrait" pageOrder="downThenOver" paperSize="9" scale="100" useFirstPageNumb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gnumeric</Application>
  <AppVersion>1.1250</AppVersion>
  <LinksUpToDate>0</LinksUpToDate>
  <ScaleCrop>0</ScaleCrop>
  <DocSecurity>0</DocSecurity>
  <HyperlinksChanged>0</HyperlinksChanged>
  <SharedDoc>0</SharedDoc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lastModifiedBy>john</cp:lastModifiedBy>
  <dcterms:modified xsi:type="dcterms:W3CDTF">2021-12-03T14:23:16Z</dcterms:modified>
  <dcterms:created xsi:type="dcterms:W3CDTF">2021-10-28T10:30:21Z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